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61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<sst xmlns="http://schemas.openxmlformats.org/spreadsheetml/2006/main" count="114" uniqueCount="23">
  <si>
    <t>The Top 100 Largest Solar Intalls in the World by Country as of 2008</t>
  </si>
  <si>
    <t>Country</t>
  </si>
  <si>
    <t>year</t>
  </si>
  <si>
    <t>capacity MW</t>
  </si>
  <si>
    <t xml:space="preserve">Total By Country MW </t>
  </si>
  <si>
    <t>Anticipated generation per Year KWh</t>
  </si>
  <si>
    <t>Rank &amp; Site Details</t>
  </si>
  <si>
    <t>Germany</t>
  </si>
  <si>
    <t>Japan</t>
  </si>
  <si>
    <t>Korea</t>
  </si>
  <si>
    <t>Portugal</t>
  </si>
  <si>
    <t>Spain</t>
  </si>
  <si>
    <t>USA</t>
  </si>
  <si>
    <t>Nellis Airforce Base NV</t>
  </si>
  <si>
    <t>Alamosa, CO</t>
  </si>
  <si>
    <t>Total Billion KWH</t>
  </si>
  <si>
    <t>Total World Electric Power Generation Billion KWh</t>
  </si>
  <si>
    <t>top 100 Solar as % of Total World Electric Power Generation</t>
  </si>
  <si>
    <t>Rest of World Solar Installs Estimate Billion KWH</t>
  </si>
  <si>
    <t>Solar as % of Total World Electric Power Generation</t>
  </si>
  <si>
    <t>Estimated suraface area used including roof tops, acres</t>
  </si>
  <si>
    <t>Estimated suraface area used including roof tops, square miles</t>
  </si>
  <si>
    <t>The world Solar installs are accelerating, but is a long way from becoing a significant source of power generation.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</si>
</sst>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42" applyFont="1" applyAlignment="1">
      <alignment/>
    </xf>
    <xf numFmtId="0" fontId="19" fillId="2" borderId="10" xfId="0" applyFont="1" applyFill="1" applyBorder="1" applyAlignment="1">
      <alignment wrapText="1"/>
    </xf>
    <xf numFmtId="0" fontId="19" fillId="2" borderId="11" xfId="0" applyFont="1" applyFill="1" applyBorder="1" applyAlignment="1">
      <alignment wrapText="1"/>
    </xf>
    <xf numFmtId="43" fontId="19" fillId="2" borderId="11" xfId="42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9" fillId="32" borderId="13" xfId="0" applyFont="1" applyFill="1" applyBorder="1" applyAlignment="1">
      <alignment/>
    </xf>
    <xf numFmtId="0" fontId="0" fillId="32" borderId="14" xfId="0" applyFill="1" applyBorder="1" applyAlignment="1">
      <alignment/>
    </xf>
    <xf numFmtId="43" fontId="0" fillId="32" borderId="14" xfId="42" applyFont="1" applyFill="1" applyBorder="1" applyAlignment="1">
      <alignment/>
    </xf>
    <xf numFmtId="164" fontId="0" fillId="32" borderId="14" xfId="42" applyNumberFormat="1" applyFont="1" applyFill="1" applyBorder="1" applyAlignment="1">
      <alignment/>
    </xf>
    <xf numFmtId="0" fontId="0" fillId="32" borderId="15" xfId="0" applyFill="1" applyBorder="1" applyAlignment="1">
      <alignment/>
    </xf>
    <xf numFmtId="0" fontId="19" fillId="32" borderId="16" xfId="0" applyFont="1" applyFill="1" applyBorder="1" applyAlignment="1">
      <alignment/>
    </xf>
    <xf numFmtId="0" fontId="0" fillId="32" borderId="17" xfId="0" applyFill="1" applyBorder="1" applyAlignment="1">
      <alignment/>
    </xf>
    <xf numFmtId="43" fontId="0" fillId="32" borderId="17" xfId="42" applyFont="1" applyFill="1" applyBorder="1" applyAlignment="1">
      <alignment/>
    </xf>
    <xf numFmtId="164" fontId="0" fillId="32" borderId="17" xfId="42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19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3" fontId="0" fillId="33" borderId="17" xfId="42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19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43" fontId="0" fillId="34" borderId="17" xfId="42" applyFont="1" applyFill="1" applyBorder="1" applyAlignment="1">
      <alignment/>
    </xf>
    <xf numFmtId="164" fontId="0" fillId="34" borderId="17" xfId="42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19" fillId="6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43" fontId="0" fillId="6" borderId="17" xfId="42" applyFont="1" applyFill="1" applyBorder="1" applyAlignment="1">
      <alignment/>
    </xf>
    <xf numFmtId="164" fontId="0" fillId="6" borderId="17" xfId="42" applyNumberFormat="1" applyFont="1" applyFill="1" applyBorder="1" applyAlignment="1">
      <alignment/>
    </xf>
    <xf numFmtId="0" fontId="0" fillId="6" borderId="18" xfId="0" applyFill="1" applyBorder="1" applyAlignment="1">
      <alignment/>
    </xf>
    <xf numFmtId="0" fontId="19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43" fontId="0" fillId="4" borderId="17" xfId="42" applyFont="1" applyFill="1" applyBorder="1" applyAlignment="1">
      <alignment/>
    </xf>
    <xf numFmtId="164" fontId="0" fillId="4" borderId="17" xfId="42" applyNumberFormat="1" applyFont="1" applyFill="1" applyBorder="1" applyAlignment="1">
      <alignment/>
    </xf>
    <xf numFmtId="0" fontId="0" fillId="4" borderId="18" xfId="0" applyFill="1" applyBorder="1" applyAlignment="1">
      <alignment/>
    </xf>
    <xf numFmtId="0" fontId="19" fillId="13" borderId="16" xfId="0" applyFont="1" applyFill="1" applyBorder="1" applyAlignment="1">
      <alignment/>
    </xf>
    <xf numFmtId="0" fontId="0" fillId="13" borderId="17" xfId="0" applyFill="1" applyBorder="1" applyAlignment="1">
      <alignment/>
    </xf>
    <xf numFmtId="43" fontId="0" fillId="13" borderId="17" xfId="42" applyFont="1" applyFill="1" applyBorder="1" applyAlignment="1">
      <alignment/>
    </xf>
    <xf numFmtId="164" fontId="0" fillId="13" borderId="17" xfId="42" applyNumberFormat="1" applyFont="1" applyFill="1" applyBorder="1" applyAlignment="1">
      <alignment/>
    </xf>
    <xf numFmtId="0" fontId="19" fillId="1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20" xfId="42" applyFont="1" applyBorder="1" applyAlignment="1">
      <alignment/>
    </xf>
    <xf numFmtId="0" fontId="0" fillId="0" borderId="21" xfId="0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Border="1" applyAlignment="1">
      <alignment/>
    </xf>
    <xf numFmtId="43" fontId="0" fillId="0" borderId="23" xfId="42" applyFont="1" applyBorder="1" applyAlignment="1">
      <alignment/>
    </xf>
    <xf numFmtId="0" fontId="0" fillId="0" borderId="24" xfId="0" applyBorder="1" applyAlignment="1">
      <alignment/>
    </xf>
    <xf numFmtId="0" fontId="19" fillId="0" borderId="25" xfId="0" applyFont="1" applyBorder="1" applyAlignment="1">
      <alignment/>
    </xf>
    <xf numFmtId="0" fontId="0" fillId="0" borderId="26" xfId="0" applyBorder="1" applyAlignment="1">
      <alignment/>
    </xf>
    <xf numFmtId="43" fontId="0" fillId="0" borderId="26" xfId="42" applyFont="1" applyBorder="1" applyAlignment="1">
      <alignment/>
    </xf>
    <xf numFmtId="43" fontId="19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9" fillId="0" borderId="19" xfId="0" applyFont="1" applyBorder="1" applyAlignment="1">
      <alignment/>
    </xf>
    <xf numFmtId="165" fontId="0" fillId="0" borderId="20" xfId="57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Border="1" applyAlignment="1">
      <alignment/>
    </xf>
    <xf numFmtId="43" fontId="0" fillId="0" borderId="29" xfId="42" applyFont="1" applyBorder="1" applyAlignment="1">
      <alignment/>
    </xf>
    <xf numFmtId="165" fontId="0" fillId="0" borderId="29" xfId="57" applyNumberFormat="1" applyFont="1" applyBorder="1" applyAlignment="1">
      <alignment/>
    </xf>
    <xf numFmtId="0" fontId="0" fillId="0" borderId="30" xfId="0" applyBorder="1" applyAlignment="1">
      <alignment/>
    </xf>
    <xf numFmtId="0" fontId="19" fillId="0" borderId="22" xfId="0" applyFont="1" applyFill="1" applyBorder="1" applyAlignment="1">
      <alignment/>
    </xf>
    <xf numFmtId="0" fontId="0" fillId="0" borderId="31" xfId="0" applyBorder="1" applyAlignment="1">
      <alignment/>
    </xf>
    <xf numFmtId="43" fontId="0" fillId="0" borderId="31" xfId="42" applyFont="1" applyBorder="1" applyAlignment="1">
      <alignment/>
    </xf>
    <xf numFmtId="164" fontId="0" fillId="0" borderId="31" xfId="42" applyNumberFormat="1" applyFont="1" applyBorder="1" applyAlignment="1">
      <alignment/>
    </xf>
    <xf numFmtId="0" fontId="0" fillId="0" borderId="32" xfId="0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34" xfId="0" applyBorder="1" applyAlignment="1">
      <alignment/>
    </xf>
    <xf numFmtId="43" fontId="0" fillId="0" borderId="34" xfId="42" applyFont="1" applyBorder="1" applyAlignment="1">
      <alignment/>
    </xf>
    <xf numFmtId="0" fontId="0" fillId="0" borderId="35" xfId="0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6.00390625" style="0" customWidth="1"/>
    <col min="2" max="2" width="11.8515625" style="0" customWidth="1"/>
    <col min="3" max="3" width="13.28125" style="0" customWidth="1"/>
    <col min="4" max="4" width="12.140625" style="0" customWidth="1"/>
    <col min="5" max="5" width="24.140625" style="0" customWidth="1"/>
    <col min="6" max="6" width="27.8515625" style="0" customWidth="1"/>
  </cols>
  <sheetData>
    <row r="1" spans="1:4" ht="18">
      <c r="A1" s="1" t="s">
        <v>0</v>
      </c>
      <c r="C1" s="2"/>
      <c r="D1" s="2"/>
    </row>
    <row r="2" spans="1:4" ht="16.5" thickBot="1">
      <c r="A2" s="72" t="s">
        <v>22</v>
      </c>
      <c r="C2" s="2"/>
      <c r="D2" s="2"/>
    </row>
    <row r="3" spans="1:6" ht="27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5">
      <c r="A4" s="7" t="s">
        <v>7</v>
      </c>
      <c r="B4" s="8">
        <v>2008</v>
      </c>
      <c r="C4" s="9">
        <v>40</v>
      </c>
      <c r="D4" s="9"/>
      <c r="E4" s="10">
        <f>+C4*1000*365*3.5</f>
        <v>51100000</v>
      </c>
      <c r="F4" s="11">
        <v>2</v>
      </c>
    </row>
    <row r="5" spans="1:6" ht="15">
      <c r="A5" s="12" t="s">
        <v>7</v>
      </c>
      <c r="B5" s="13">
        <v>2008</v>
      </c>
      <c r="C5" s="14">
        <v>14.75</v>
      </c>
      <c r="D5" s="14"/>
      <c r="E5" s="15">
        <f aca="true" t="shared" si="0" ref="E5:E68">+C5*1000*365*3.5</f>
        <v>18843125</v>
      </c>
      <c r="F5" s="16"/>
    </row>
    <row r="6" spans="1:6" ht="15">
      <c r="A6" s="12" t="s">
        <v>7</v>
      </c>
      <c r="B6" s="13">
        <v>2006</v>
      </c>
      <c r="C6" s="14">
        <v>12</v>
      </c>
      <c r="D6" s="14"/>
      <c r="E6" s="15">
        <f t="shared" si="0"/>
        <v>15330000</v>
      </c>
      <c r="F6" s="16"/>
    </row>
    <row r="7" spans="1:6" ht="15">
      <c r="A7" s="12" t="s">
        <v>7</v>
      </c>
      <c r="B7" s="13">
        <v>2008</v>
      </c>
      <c r="C7" s="14">
        <v>10</v>
      </c>
      <c r="D7" s="14"/>
      <c r="E7" s="15">
        <f t="shared" si="0"/>
        <v>12775000</v>
      </c>
      <c r="F7" s="16"/>
    </row>
    <row r="8" spans="1:6" ht="15">
      <c r="A8" s="12" t="s">
        <v>7</v>
      </c>
      <c r="B8" s="13">
        <v>2008</v>
      </c>
      <c r="C8" s="14">
        <v>10</v>
      </c>
      <c r="D8" s="14"/>
      <c r="E8" s="15">
        <f t="shared" si="0"/>
        <v>12775000</v>
      </c>
      <c r="F8" s="16"/>
    </row>
    <row r="9" spans="1:6" ht="15">
      <c r="A9" s="12" t="s">
        <v>7</v>
      </c>
      <c r="B9" s="13">
        <v>2007</v>
      </c>
      <c r="C9" s="14">
        <v>8.4</v>
      </c>
      <c r="D9" s="14"/>
      <c r="E9" s="15">
        <f t="shared" si="0"/>
        <v>10731000</v>
      </c>
      <c r="F9" s="16"/>
    </row>
    <row r="10" spans="1:6" ht="15">
      <c r="A10" s="12" t="s">
        <v>7</v>
      </c>
      <c r="B10" s="13">
        <v>2008</v>
      </c>
      <c r="C10" s="14">
        <v>6.47</v>
      </c>
      <c r="D10" s="14"/>
      <c r="E10" s="15">
        <f t="shared" si="0"/>
        <v>8265425</v>
      </c>
      <c r="F10" s="16"/>
    </row>
    <row r="11" spans="1:6" ht="15">
      <c r="A11" s="12" t="s">
        <v>7</v>
      </c>
      <c r="B11" s="13">
        <v>2004</v>
      </c>
      <c r="C11" s="14">
        <v>6.3</v>
      </c>
      <c r="D11" s="14"/>
      <c r="E11" s="15">
        <f t="shared" si="0"/>
        <v>8048250</v>
      </c>
      <c r="F11" s="16"/>
    </row>
    <row r="12" spans="1:6" ht="15">
      <c r="A12" s="12" t="s">
        <v>7</v>
      </c>
      <c r="B12" s="13">
        <v>2008</v>
      </c>
      <c r="C12" s="14">
        <v>6</v>
      </c>
      <c r="D12" s="14"/>
      <c r="E12" s="15">
        <f t="shared" si="0"/>
        <v>7665000</v>
      </c>
      <c r="F12" s="16"/>
    </row>
    <row r="13" spans="1:6" ht="15">
      <c r="A13" s="12" t="s">
        <v>7</v>
      </c>
      <c r="B13" s="13">
        <v>2008</v>
      </c>
      <c r="C13" s="14">
        <v>6</v>
      </c>
      <c r="D13" s="14"/>
      <c r="E13" s="15">
        <f t="shared" si="0"/>
        <v>7665000</v>
      </c>
      <c r="F13" s="16"/>
    </row>
    <row r="14" spans="1:6" ht="15">
      <c r="A14" s="12" t="s">
        <v>7</v>
      </c>
      <c r="B14" s="13">
        <v>2007</v>
      </c>
      <c r="C14" s="14">
        <v>5.8</v>
      </c>
      <c r="D14" s="14"/>
      <c r="E14" s="15">
        <f t="shared" si="0"/>
        <v>7409500</v>
      </c>
      <c r="F14" s="16"/>
    </row>
    <row r="15" spans="1:6" ht="15">
      <c r="A15" s="12" t="s">
        <v>7</v>
      </c>
      <c r="B15" s="13">
        <v>2008</v>
      </c>
      <c r="C15" s="14">
        <v>5.593</v>
      </c>
      <c r="D15" s="14"/>
      <c r="E15" s="15">
        <f t="shared" si="0"/>
        <v>7145057.5</v>
      </c>
      <c r="F15" s="16"/>
    </row>
    <row r="16" spans="1:6" ht="15">
      <c r="A16" s="12" t="s">
        <v>7</v>
      </c>
      <c r="B16" s="13">
        <v>2007</v>
      </c>
      <c r="C16" s="14">
        <v>5.568</v>
      </c>
      <c r="D16" s="14"/>
      <c r="E16" s="15">
        <f t="shared" si="0"/>
        <v>7113120</v>
      </c>
      <c r="F16" s="16"/>
    </row>
    <row r="17" spans="1:6" ht="15">
      <c r="A17" s="12" t="s">
        <v>7</v>
      </c>
      <c r="B17" s="13">
        <v>2005</v>
      </c>
      <c r="C17" s="14">
        <v>5.27</v>
      </c>
      <c r="D17" s="14"/>
      <c r="E17" s="15">
        <f t="shared" si="0"/>
        <v>6732425</v>
      </c>
      <c r="F17" s="16"/>
    </row>
    <row r="18" spans="1:6" ht="15">
      <c r="A18" s="12" t="s">
        <v>7</v>
      </c>
      <c r="B18" s="13">
        <v>2007</v>
      </c>
      <c r="C18" s="14">
        <v>5.076</v>
      </c>
      <c r="D18" s="14">
        <f>SUM(C4:C18)</f>
        <v>147.227</v>
      </c>
      <c r="E18" s="15">
        <f t="shared" si="0"/>
        <v>6484590</v>
      </c>
      <c r="F18" s="16"/>
    </row>
    <row r="19" spans="1:6" ht="15">
      <c r="A19" s="17" t="s">
        <v>8</v>
      </c>
      <c r="B19" s="18">
        <v>2006</v>
      </c>
      <c r="C19" s="19">
        <v>5.21</v>
      </c>
      <c r="D19" s="19">
        <f>+C19</f>
        <v>5.21</v>
      </c>
      <c r="E19" s="20">
        <f t="shared" si="0"/>
        <v>6655775</v>
      </c>
      <c r="F19" s="21"/>
    </row>
    <row r="20" spans="1:6" ht="15">
      <c r="A20" s="22" t="s">
        <v>9</v>
      </c>
      <c r="B20" s="23">
        <v>2008</v>
      </c>
      <c r="C20" s="24">
        <v>24</v>
      </c>
      <c r="D20" s="24"/>
      <c r="E20" s="25">
        <f t="shared" si="0"/>
        <v>30660000</v>
      </c>
      <c r="F20" s="26">
        <v>6</v>
      </c>
    </row>
    <row r="21" spans="1:6" ht="15">
      <c r="A21" s="22" t="s">
        <v>9</v>
      </c>
      <c r="B21" s="23">
        <v>2008</v>
      </c>
      <c r="C21" s="24">
        <v>15</v>
      </c>
      <c r="D21" s="24"/>
      <c r="E21" s="25">
        <f t="shared" si="0"/>
        <v>19162500</v>
      </c>
      <c r="F21" s="26"/>
    </row>
    <row r="22" spans="1:6" ht="15">
      <c r="A22" s="22" t="s">
        <v>9</v>
      </c>
      <c r="B22" s="23">
        <v>2008</v>
      </c>
      <c r="C22" s="24">
        <v>14</v>
      </c>
      <c r="D22" s="24">
        <f>+C22+C21+C20</f>
        <v>53</v>
      </c>
      <c r="E22" s="25">
        <f t="shared" si="0"/>
        <v>17885000</v>
      </c>
      <c r="F22" s="26"/>
    </row>
    <row r="23" spans="1:6" ht="15">
      <c r="A23" s="27" t="s">
        <v>10</v>
      </c>
      <c r="B23" s="28">
        <v>2007</v>
      </c>
      <c r="C23" s="29">
        <v>11</v>
      </c>
      <c r="D23" s="29">
        <f>+C23</f>
        <v>11</v>
      </c>
      <c r="E23" s="30">
        <f t="shared" si="0"/>
        <v>14052500</v>
      </c>
      <c r="F23" s="31"/>
    </row>
    <row r="24" spans="1:6" ht="15">
      <c r="A24" s="32" t="s">
        <v>11</v>
      </c>
      <c r="B24" s="33">
        <v>2008</v>
      </c>
      <c r="C24" s="34">
        <v>80</v>
      </c>
      <c r="D24" s="34"/>
      <c r="E24" s="35">
        <f t="shared" si="0"/>
        <v>102200000</v>
      </c>
      <c r="F24" s="36">
        <v>1</v>
      </c>
    </row>
    <row r="25" spans="1:6" ht="15">
      <c r="A25" s="32" t="s">
        <v>11</v>
      </c>
      <c r="B25" s="33">
        <v>2008</v>
      </c>
      <c r="C25" s="34">
        <v>34</v>
      </c>
      <c r="D25" s="34"/>
      <c r="E25" s="35">
        <f t="shared" si="0"/>
        <v>43435000</v>
      </c>
      <c r="F25" s="36">
        <v>3</v>
      </c>
    </row>
    <row r="26" spans="1:6" ht="15">
      <c r="A26" s="32" t="s">
        <v>11</v>
      </c>
      <c r="B26" s="33">
        <v>2008</v>
      </c>
      <c r="C26" s="34">
        <v>30</v>
      </c>
      <c r="D26" s="34"/>
      <c r="E26" s="35">
        <f t="shared" si="0"/>
        <v>38325000</v>
      </c>
      <c r="F26" s="36">
        <v>4</v>
      </c>
    </row>
    <row r="27" spans="1:6" ht="15">
      <c r="A27" s="32" t="s">
        <v>11</v>
      </c>
      <c r="B27" s="33">
        <v>2008</v>
      </c>
      <c r="C27" s="34">
        <v>30</v>
      </c>
      <c r="D27" s="34"/>
      <c r="E27" s="35">
        <f t="shared" si="0"/>
        <v>38325000</v>
      </c>
      <c r="F27" s="36">
        <v>4</v>
      </c>
    </row>
    <row r="28" spans="1:6" ht="15">
      <c r="A28" s="32" t="s">
        <v>11</v>
      </c>
      <c r="B28" s="33">
        <v>2008</v>
      </c>
      <c r="C28" s="34">
        <v>26</v>
      </c>
      <c r="D28" s="34"/>
      <c r="E28" s="35">
        <f t="shared" si="0"/>
        <v>33215000</v>
      </c>
      <c r="F28" s="36">
        <v>5</v>
      </c>
    </row>
    <row r="29" spans="1:6" ht="15">
      <c r="A29" s="32" t="s">
        <v>11</v>
      </c>
      <c r="B29" s="33">
        <v>2008</v>
      </c>
      <c r="C29" s="34">
        <v>23.2</v>
      </c>
      <c r="D29" s="34"/>
      <c r="E29" s="35">
        <f t="shared" si="0"/>
        <v>29638000</v>
      </c>
      <c r="F29" s="36">
        <v>7</v>
      </c>
    </row>
    <row r="30" spans="1:6" ht="15">
      <c r="A30" s="32" t="s">
        <v>11</v>
      </c>
      <c r="B30" s="33">
        <v>2008</v>
      </c>
      <c r="C30" s="34">
        <v>23.1</v>
      </c>
      <c r="D30" s="34"/>
      <c r="E30" s="35">
        <f t="shared" si="0"/>
        <v>29510250</v>
      </c>
      <c r="F30" s="36">
        <v>8</v>
      </c>
    </row>
    <row r="31" spans="1:6" ht="15">
      <c r="A31" s="32" t="s">
        <v>11</v>
      </c>
      <c r="B31" s="33">
        <v>2008</v>
      </c>
      <c r="C31" s="34">
        <v>23</v>
      </c>
      <c r="D31" s="34"/>
      <c r="E31" s="35">
        <f t="shared" si="0"/>
        <v>29382500</v>
      </c>
      <c r="F31" s="36">
        <v>9</v>
      </c>
    </row>
    <row r="32" spans="1:6" ht="15">
      <c r="A32" s="32" t="s">
        <v>11</v>
      </c>
      <c r="B32" s="33">
        <v>2008</v>
      </c>
      <c r="C32" s="34">
        <v>22.1</v>
      </c>
      <c r="D32" s="34"/>
      <c r="E32" s="35">
        <f t="shared" si="0"/>
        <v>28232750</v>
      </c>
      <c r="F32" s="36">
        <v>10</v>
      </c>
    </row>
    <row r="33" spans="1:6" ht="15">
      <c r="A33" s="32" t="s">
        <v>11</v>
      </c>
      <c r="B33" s="33">
        <v>2008</v>
      </c>
      <c r="C33" s="34">
        <v>21.2</v>
      </c>
      <c r="D33" s="34"/>
      <c r="E33" s="35">
        <f t="shared" si="0"/>
        <v>27083000</v>
      </c>
      <c r="F33" s="36"/>
    </row>
    <row r="34" spans="1:6" ht="15">
      <c r="A34" s="32" t="s">
        <v>11</v>
      </c>
      <c r="B34" s="33">
        <v>2008</v>
      </c>
      <c r="C34" s="34">
        <v>20</v>
      </c>
      <c r="D34" s="34"/>
      <c r="E34" s="35">
        <f t="shared" si="0"/>
        <v>25550000</v>
      </c>
      <c r="F34" s="36"/>
    </row>
    <row r="35" spans="1:6" ht="15">
      <c r="A35" s="32" t="s">
        <v>11</v>
      </c>
      <c r="B35" s="33">
        <v>2007</v>
      </c>
      <c r="C35" s="34">
        <v>20</v>
      </c>
      <c r="D35" s="34"/>
      <c r="E35" s="35">
        <f t="shared" si="0"/>
        <v>25550000</v>
      </c>
      <c r="F35" s="36"/>
    </row>
    <row r="36" spans="1:6" ht="15">
      <c r="A36" s="32" t="s">
        <v>11</v>
      </c>
      <c r="B36" s="33">
        <v>2008</v>
      </c>
      <c r="C36" s="34">
        <v>18</v>
      </c>
      <c r="D36" s="34"/>
      <c r="E36" s="35">
        <f t="shared" si="0"/>
        <v>22995000</v>
      </c>
      <c r="F36" s="36"/>
    </row>
    <row r="37" spans="1:6" ht="15">
      <c r="A37" s="32" t="s">
        <v>11</v>
      </c>
      <c r="B37" s="33">
        <v>2008</v>
      </c>
      <c r="C37" s="34">
        <v>13.8</v>
      </c>
      <c r="D37" s="34"/>
      <c r="E37" s="35">
        <f t="shared" si="0"/>
        <v>17629500</v>
      </c>
      <c r="F37" s="36"/>
    </row>
    <row r="38" spans="1:6" ht="15">
      <c r="A38" s="32" t="s">
        <v>11</v>
      </c>
      <c r="B38" s="33">
        <v>2008</v>
      </c>
      <c r="C38" s="34">
        <v>13.6</v>
      </c>
      <c r="D38" s="34"/>
      <c r="E38" s="35">
        <f t="shared" si="0"/>
        <v>17374000</v>
      </c>
      <c r="F38" s="36"/>
    </row>
    <row r="39" spans="1:6" ht="15">
      <c r="A39" s="32" t="s">
        <v>11</v>
      </c>
      <c r="B39" s="33">
        <v>2007</v>
      </c>
      <c r="C39" s="34">
        <v>12.7</v>
      </c>
      <c r="D39" s="34"/>
      <c r="E39" s="35">
        <f t="shared" si="0"/>
        <v>16224250</v>
      </c>
      <c r="F39" s="36"/>
    </row>
    <row r="40" spans="1:6" ht="15">
      <c r="A40" s="32" t="s">
        <v>11</v>
      </c>
      <c r="B40" s="33">
        <v>2007</v>
      </c>
      <c r="C40" s="34">
        <v>12</v>
      </c>
      <c r="D40" s="34"/>
      <c r="E40" s="35">
        <f t="shared" si="0"/>
        <v>15330000</v>
      </c>
      <c r="F40" s="36"/>
    </row>
    <row r="41" spans="1:6" ht="15">
      <c r="A41" s="32" t="s">
        <v>11</v>
      </c>
      <c r="B41" s="33">
        <v>2008</v>
      </c>
      <c r="C41" s="34">
        <v>11.8</v>
      </c>
      <c r="D41" s="34"/>
      <c r="E41" s="35">
        <f t="shared" si="0"/>
        <v>15074500</v>
      </c>
      <c r="F41" s="36"/>
    </row>
    <row r="42" spans="1:6" ht="15">
      <c r="A42" s="32" t="s">
        <v>11</v>
      </c>
      <c r="B42" s="33">
        <v>2008</v>
      </c>
      <c r="C42" s="34">
        <v>11.6</v>
      </c>
      <c r="D42" s="34"/>
      <c r="E42" s="35">
        <f t="shared" si="0"/>
        <v>14819000</v>
      </c>
      <c r="F42" s="36"/>
    </row>
    <row r="43" spans="1:6" ht="15">
      <c r="A43" s="32" t="s">
        <v>11</v>
      </c>
      <c r="B43" s="33">
        <v>2008</v>
      </c>
      <c r="C43" s="34">
        <v>11.5</v>
      </c>
      <c r="D43" s="34"/>
      <c r="E43" s="35">
        <f t="shared" si="0"/>
        <v>14691250</v>
      </c>
      <c r="F43" s="36"/>
    </row>
    <row r="44" spans="1:6" ht="15">
      <c r="A44" s="32" t="s">
        <v>11</v>
      </c>
      <c r="B44" s="33">
        <v>2008</v>
      </c>
      <c r="C44" s="34">
        <v>11.45</v>
      </c>
      <c r="D44" s="34"/>
      <c r="E44" s="35">
        <f t="shared" si="0"/>
        <v>14627375</v>
      </c>
      <c r="F44" s="36"/>
    </row>
    <row r="45" spans="1:6" ht="15">
      <c r="A45" s="32" t="s">
        <v>11</v>
      </c>
      <c r="B45" s="33">
        <v>2008</v>
      </c>
      <c r="C45" s="34">
        <v>11.45</v>
      </c>
      <c r="D45" s="34"/>
      <c r="E45" s="35">
        <f t="shared" si="0"/>
        <v>14627375</v>
      </c>
      <c r="F45" s="36"/>
    </row>
    <row r="46" spans="1:6" ht="15">
      <c r="A46" s="32" t="s">
        <v>11</v>
      </c>
      <c r="B46" s="33">
        <v>2008</v>
      </c>
      <c r="C46" s="34">
        <v>10.856</v>
      </c>
      <c r="D46" s="34"/>
      <c r="E46" s="35">
        <f t="shared" si="0"/>
        <v>13868540</v>
      </c>
      <c r="F46" s="36"/>
    </row>
    <row r="47" spans="1:6" ht="15">
      <c r="A47" s="32" t="s">
        <v>11</v>
      </c>
      <c r="B47" s="33">
        <v>2008</v>
      </c>
      <c r="C47" s="34">
        <v>10.81</v>
      </c>
      <c r="D47" s="34"/>
      <c r="E47" s="35">
        <f t="shared" si="0"/>
        <v>13809775</v>
      </c>
      <c r="F47" s="36"/>
    </row>
    <row r="48" spans="1:6" ht="15">
      <c r="A48" s="32" t="s">
        <v>11</v>
      </c>
      <c r="B48" s="33">
        <v>2008</v>
      </c>
      <c r="C48" s="34">
        <v>10.6</v>
      </c>
      <c r="D48" s="34"/>
      <c r="E48" s="35">
        <f t="shared" si="0"/>
        <v>13541500</v>
      </c>
      <c r="F48" s="36"/>
    </row>
    <row r="49" spans="1:6" ht="15">
      <c r="A49" s="32" t="s">
        <v>11</v>
      </c>
      <c r="B49" s="33">
        <v>2008</v>
      </c>
      <c r="C49" s="34">
        <v>10.11</v>
      </c>
      <c r="D49" s="34"/>
      <c r="E49" s="35">
        <f t="shared" si="0"/>
        <v>12915525</v>
      </c>
      <c r="F49" s="36"/>
    </row>
    <row r="50" spans="1:6" ht="15">
      <c r="A50" s="32" t="s">
        <v>11</v>
      </c>
      <c r="B50" s="33">
        <v>2008</v>
      </c>
      <c r="C50" s="34">
        <v>10</v>
      </c>
      <c r="D50" s="34"/>
      <c r="E50" s="35">
        <f t="shared" si="0"/>
        <v>12775000</v>
      </c>
      <c r="F50" s="36"/>
    </row>
    <row r="51" spans="1:6" ht="15">
      <c r="A51" s="32" t="s">
        <v>11</v>
      </c>
      <c r="B51" s="33">
        <v>2008</v>
      </c>
      <c r="C51" s="34">
        <v>10</v>
      </c>
      <c r="D51" s="34"/>
      <c r="E51" s="35">
        <f t="shared" si="0"/>
        <v>12775000</v>
      </c>
      <c r="F51" s="36"/>
    </row>
    <row r="52" spans="1:6" ht="15">
      <c r="A52" s="32" t="s">
        <v>11</v>
      </c>
      <c r="B52" s="33">
        <v>2008</v>
      </c>
      <c r="C52" s="34">
        <v>10</v>
      </c>
      <c r="D52" s="34"/>
      <c r="E52" s="35">
        <f t="shared" si="0"/>
        <v>12775000</v>
      </c>
      <c r="F52" s="36"/>
    </row>
    <row r="53" spans="1:6" ht="15">
      <c r="A53" s="32" t="s">
        <v>11</v>
      </c>
      <c r="B53" s="33">
        <v>2008</v>
      </c>
      <c r="C53" s="34">
        <v>10</v>
      </c>
      <c r="D53" s="34"/>
      <c r="E53" s="35">
        <f t="shared" si="0"/>
        <v>12775000</v>
      </c>
      <c r="F53" s="36"/>
    </row>
    <row r="54" spans="1:6" ht="15">
      <c r="A54" s="32" t="s">
        <v>11</v>
      </c>
      <c r="B54" s="33">
        <v>2008</v>
      </c>
      <c r="C54" s="34">
        <v>10</v>
      </c>
      <c r="D54" s="34"/>
      <c r="E54" s="35">
        <f t="shared" si="0"/>
        <v>12775000</v>
      </c>
      <c r="F54" s="36"/>
    </row>
    <row r="55" spans="1:6" ht="15">
      <c r="A55" s="32" t="s">
        <v>11</v>
      </c>
      <c r="B55" s="33">
        <v>2008</v>
      </c>
      <c r="C55" s="34">
        <v>10</v>
      </c>
      <c r="D55" s="34"/>
      <c r="E55" s="35">
        <f t="shared" si="0"/>
        <v>12775000</v>
      </c>
      <c r="F55" s="36"/>
    </row>
    <row r="56" spans="1:6" ht="15">
      <c r="A56" s="32" t="s">
        <v>11</v>
      </c>
      <c r="B56" s="33">
        <v>2008</v>
      </c>
      <c r="C56" s="34">
        <v>9.94</v>
      </c>
      <c r="D56" s="34"/>
      <c r="E56" s="35">
        <f t="shared" si="0"/>
        <v>12698350</v>
      </c>
      <c r="F56" s="36"/>
    </row>
    <row r="57" spans="1:6" ht="15">
      <c r="A57" s="32" t="s">
        <v>11</v>
      </c>
      <c r="B57" s="33">
        <v>2008</v>
      </c>
      <c r="C57" s="34">
        <v>9.8</v>
      </c>
      <c r="D57" s="34"/>
      <c r="E57" s="35">
        <f t="shared" si="0"/>
        <v>12519500</v>
      </c>
      <c r="F57" s="36"/>
    </row>
    <row r="58" spans="1:6" ht="15">
      <c r="A58" s="32" t="s">
        <v>11</v>
      </c>
      <c r="B58" s="33">
        <v>2006</v>
      </c>
      <c r="C58" s="34">
        <v>9.55</v>
      </c>
      <c r="D58" s="34"/>
      <c r="E58" s="35">
        <f t="shared" si="0"/>
        <v>12200125</v>
      </c>
      <c r="F58" s="36"/>
    </row>
    <row r="59" spans="1:6" ht="15">
      <c r="A59" s="32" t="s">
        <v>11</v>
      </c>
      <c r="B59" s="33">
        <v>2008</v>
      </c>
      <c r="C59" s="34">
        <v>9.166</v>
      </c>
      <c r="D59" s="34"/>
      <c r="E59" s="35">
        <f t="shared" si="0"/>
        <v>11709565</v>
      </c>
      <c r="F59" s="36"/>
    </row>
    <row r="60" spans="1:6" ht="15">
      <c r="A60" s="32" t="s">
        <v>11</v>
      </c>
      <c r="B60" s="33">
        <v>2008</v>
      </c>
      <c r="C60" s="34">
        <v>9</v>
      </c>
      <c r="D60" s="34"/>
      <c r="E60" s="35">
        <f t="shared" si="0"/>
        <v>11497500</v>
      </c>
      <c r="F60" s="36"/>
    </row>
    <row r="61" spans="1:6" ht="15">
      <c r="A61" s="32" t="s">
        <v>11</v>
      </c>
      <c r="B61" s="33">
        <v>2008</v>
      </c>
      <c r="C61" s="34">
        <v>9</v>
      </c>
      <c r="D61" s="34"/>
      <c r="E61" s="35">
        <f t="shared" si="0"/>
        <v>11497500</v>
      </c>
      <c r="F61" s="36"/>
    </row>
    <row r="62" spans="1:6" ht="15">
      <c r="A62" s="32" t="s">
        <v>11</v>
      </c>
      <c r="B62" s="33">
        <v>2007</v>
      </c>
      <c r="C62" s="34">
        <v>8.76</v>
      </c>
      <c r="D62" s="34"/>
      <c r="E62" s="35">
        <f t="shared" si="0"/>
        <v>11190900</v>
      </c>
      <c r="F62" s="36"/>
    </row>
    <row r="63" spans="1:6" ht="15">
      <c r="A63" s="32" t="s">
        <v>11</v>
      </c>
      <c r="B63" s="33">
        <v>2008</v>
      </c>
      <c r="C63" s="34">
        <v>8.7</v>
      </c>
      <c r="D63" s="34"/>
      <c r="E63" s="35">
        <f t="shared" si="0"/>
        <v>11114250</v>
      </c>
      <c r="F63" s="36"/>
    </row>
    <row r="64" spans="1:6" ht="15">
      <c r="A64" s="32" t="s">
        <v>11</v>
      </c>
      <c r="B64" s="33">
        <v>2008</v>
      </c>
      <c r="C64" s="34">
        <v>8.63</v>
      </c>
      <c r="D64" s="34"/>
      <c r="E64" s="35">
        <f t="shared" si="0"/>
        <v>11024825</v>
      </c>
      <c r="F64" s="36"/>
    </row>
    <row r="65" spans="1:6" ht="15">
      <c r="A65" s="32" t="s">
        <v>11</v>
      </c>
      <c r="B65" s="33">
        <v>2008</v>
      </c>
      <c r="C65" s="34">
        <v>8.6</v>
      </c>
      <c r="D65" s="34"/>
      <c r="E65" s="35">
        <f t="shared" si="0"/>
        <v>10986500</v>
      </c>
      <c r="F65" s="36"/>
    </row>
    <row r="66" spans="1:6" ht="15">
      <c r="A66" s="32" t="s">
        <v>11</v>
      </c>
      <c r="B66" s="33">
        <v>2008</v>
      </c>
      <c r="C66" s="34">
        <v>8.25</v>
      </c>
      <c r="D66" s="34"/>
      <c r="E66" s="35">
        <f t="shared" si="0"/>
        <v>10539375</v>
      </c>
      <c r="F66" s="36"/>
    </row>
    <row r="67" spans="1:6" ht="15">
      <c r="A67" s="32" t="s">
        <v>11</v>
      </c>
      <c r="B67" s="33">
        <v>2008</v>
      </c>
      <c r="C67" s="34">
        <v>8</v>
      </c>
      <c r="D67" s="34"/>
      <c r="E67" s="35">
        <f t="shared" si="0"/>
        <v>10220000</v>
      </c>
      <c r="F67" s="36"/>
    </row>
    <row r="68" spans="1:6" ht="15">
      <c r="A68" s="32" t="s">
        <v>11</v>
      </c>
      <c r="B68" s="33">
        <v>2008</v>
      </c>
      <c r="C68" s="34">
        <v>8</v>
      </c>
      <c r="D68" s="34"/>
      <c r="E68" s="35">
        <f t="shared" si="0"/>
        <v>10220000</v>
      </c>
      <c r="F68" s="36"/>
    </row>
    <row r="69" spans="1:6" ht="15">
      <c r="A69" s="32" t="s">
        <v>11</v>
      </c>
      <c r="B69" s="33">
        <v>2008</v>
      </c>
      <c r="C69" s="34">
        <v>7.95</v>
      </c>
      <c r="D69" s="34"/>
      <c r="E69" s="35">
        <f aca="true" t="shared" si="1" ref="E69:E100">+C69*1000*365*3.5</f>
        <v>10156125</v>
      </c>
      <c r="F69" s="36"/>
    </row>
    <row r="70" spans="1:6" ht="15">
      <c r="A70" s="32" t="s">
        <v>11</v>
      </c>
      <c r="B70" s="33">
        <v>2008</v>
      </c>
      <c r="C70" s="34">
        <v>7.5</v>
      </c>
      <c r="D70" s="34"/>
      <c r="E70" s="35">
        <f t="shared" si="1"/>
        <v>9581250</v>
      </c>
      <c r="F70" s="36"/>
    </row>
    <row r="71" spans="1:6" ht="15">
      <c r="A71" s="32" t="s">
        <v>11</v>
      </c>
      <c r="B71" s="33">
        <v>2008</v>
      </c>
      <c r="C71" s="34">
        <v>7.4</v>
      </c>
      <c r="D71" s="34"/>
      <c r="E71" s="35">
        <f t="shared" si="1"/>
        <v>9453500</v>
      </c>
      <c r="F71" s="36"/>
    </row>
    <row r="72" spans="1:6" ht="15">
      <c r="A72" s="32" t="s">
        <v>11</v>
      </c>
      <c r="B72" s="33">
        <v>2008</v>
      </c>
      <c r="C72" s="34">
        <v>7.37</v>
      </c>
      <c r="D72" s="34"/>
      <c r="E72" s="35">
        <f t="shared" si="1"/>
        <v>9415175</v>
      </c>
      <c r="F72" s="36"/>
    </row>
    <row r="73" spans="1:6" ht="15">
      <c r="A73" s="32" t="s">
        <v>11</v>
      </c>
      <c r="B73" s="33">
        <v>2008</v>
      </c>
      <c r="C73" s="34">
        <v>7.2</v>
      </c>
      <c r="D73" s="34"/>
      <c r="E73" s="35">
        <f t="shared" si="1"/>
        <v>9198000</v>
      </c>
      <c r="F73" s="36"/>
    </row>
    <row r="74" spans="1:6" ht="15">
      <c r="A74" s="32" t="s">
        <v>11</v>
      </c>
      <c r="B74" s="33">
        <v>2008</v>
      </c>
      <c r="C74" s="34">
        <v>7</v>
      </c>
      <c r="D74" s="34"/>
      <c r="E74" s="35">
        <f t="shared" si="1"/>
        <v>8942500</v>
      </c>
      <c r="F74" s="36"/>
    </row>
    <row r="75" spans="1:6" ht="15">
      <c r="A75" s="32" t="s">
        <v>11</v>
      </c>
      <c r="B75" s="33">
        <v>2008</v>
      </c>
      <c r="C75" s="34">
        <v>6.9</v>
      </c>
      <c r="D75" s="34"/>
      <c r="E75" s="35">
        <f t="shared" si="1"/>
        <v>8814750</v>
      </c>
      <c r="F75" s="36"/>
    </row>
    <row r="76" spans="1:6" ht="15">
      <c r="A76" s="32" t="s">
        <v>11</v>
      </c>
      <c r="B76" s="33">
        <v>2008</v>
      </c>
      <c r="C76" s="34">
        <v>6.5</v>
      </c>
      <c r="D76" s="34"/>
      <c r="E76" s="35">
        <f t="shared" si="1"/>
        <v>8303750</v>
      </c>
      <c r="F76" s="36"/>
    </row>
    <row r="77" spans="1:6" ht="15">
      <c r="A77" s="32" t="s">
        <v>11</v>
      </c>
      <c r="B77" s="33">
        <v>2008</v>
      </c>
      <c r="C77" s="34">
        <v>6.44</v>
      </c>
      <c r="D77" s="34"/>
      <c r="E77" s="35">
        <f t="shared" si="1"/>
        <v>8227100</v>
      </c>
      <c r="F77" s="36"/>
    </row>
    <row r="78" spans="1:6" ht="15">
      <c r="A78" s="32" t="s">
        <v>11</v>
      </c>
      <c r="B78" s="33">
        <v>2007</v>
      </c>
      <c r="C78" s="34">
        <v>6.27</v>
      </c>
      <c r="D78" s="34"/>
      <c r="E78" s="35">
        <f t="shared" si="1"/>
        <v>8009925</v>
      </c>
      <c r="F78" s="36"/>
    </row>
    <row r="79" spans="1:6" ht="15">
      <c r="A79" s="32" t="s">
        <v>11</v>
      </c>
      <c r="B79" s="33">
        <v>2008</v>
      </c>
      <c r="C79" s="34">
        <v>6.2</v>
      </c>
      <c r="D79" s="34"/>
      <c r="E79" s="35">
        <f t="shared" si="1"/>
        <v>7920500</v>
      </c>
      <c r="F79" s="36"/>
    </row>
    <row r="80" spans="1:6" ht="15">
      <c r="A80" s="32" t="s">
        <v>11</v>
      </c>
      <c r="B80" s="33">
        <v>2008</v>
      </c>
      <c r="C80" s="34">
        <v>6.1</v>
      </c>
      <c r="D80" s="34"/>
      <c r="E80" s="35">
        <f t="shared" si="1"/>
        <v>7792750</v>
      </c>
      <c r="F80" s="36"/>
    </row>
    <row r="81" spans="1:6" ht="15">
      <c r="A81" s="32" t="s">
        <v>11</v>
      </c>
      <c r="B81" s="33">
        <v>2007</v>
      </c>
      <c r="C81" s="34">
        <v>6</v>
      </c>
      <c r="D81" s="34"/>
      <c r="E81" s="35">
        <f t="shared" si="1"/>
        <v>7665000</v>
      </c>
      <c r="F81" s="36"/>
    </row>
    <row r="82" spans="1:6" ht="15">
      <c r="A82" s="32" t="s">
        <v>11</v>
      </c>
      <c r="B82" s="33">
        <v>2007</v>
      </c>
      <c r="C82" s="34">
        <v>6.2</v>
      </c>
      <c r="D82" s="34"/>
      <c r="E82" s="35">
        <f t="shared" si="1"/>
        <v>7920500</v>
      </c>
      <c r="F82" s="36"/>
    </row>
    <row r="83" spans="1:6" ht="15">
      <c r="A83" s="32" t="s">
        <v>11</v>
      </c>
      <c r="B83" s="33">
        <v>2007</v>
      </c>
      <c r="C83" s="34">
        <v>6</v>
      </c>
      <c r="D83" s="34"/>
      <c r="E83" s="35">
        <f t="shared" si="1"/>
        <v>7665000</v>
      </c>
      <c r="F83" s="36"/>
    </row>
    <row r="84" spans="1:6" ht="15">
      <c r="A84" s="32" t="s">
        <v>11</v>
      </c>
      <c r="B84" s="33">
        <v>2008</v>
      </c>
      <c r="C84" s="34">
        <v>5.9</v>
      </c>
      <c r="D84" s="34"/>
      <c r="E84" s="35">
        <f t="shared" si="1"/>
        <v>7537250</v>
      </c>
      <c r="F84" s="36"/>
    </row>
    <row r="85" spans="1:6" ht="15">
      <c r="A85" s="32" t="s">
        <v>11</v>
      </c>
      <c r="B85" s="33">
        <v>2008</v>
      </c>
      <c r="C85" s="34">
        <v>5.865</v>
      </c>
      <c r="D85" s="34"/>
      <c r="E85" s="35">
        <f t="shared" si="1"/>
        <v>7492537.5</v>
      </c>
      <c r="F85" s="36"/>
    </row>
    <row r="86" spans="1:6" ht="15">
      <c r="A86" s="32" t="s">
        <v>11</v>
      </c>
      <c r="B86" s="33">
        <v>2008</v>
      </c>
      <c r="C86" s="34">
        <v>5.8</v>
      </c>
      <c r="D86" s="34"/>
      <c r="E86" s="35">
        <f t="shared" si="1"/>
        <v>7409500</v>
      </c>
      <c r="F86" s="36"/>
    </row>
    <row r="87" spans="1:6" ht="15">
      <c r="A87" s="32" t="s">
        <v>11</v>
      </c>
      <c r="B87" s="33">
        <v>2008</v>
      </c>
      <c r="C87" s="34">
        <v>5.771</v>
      </c>
      <c r="D87" s="34"/>
      <c r="E87" s="35">
        <f t="shared" si="1"/>
        <v>7372452.5</v>
      </c>
      <c r="F87" s="36"/>
    </row>
    <row r="88" spans="1:6" ht="15">
      <c r="A88" s="32" t="s">
        <v>11</v>
      </c>
      <c r="B88" s="33">
        <v>2008</v>
      </c>
      <c r="C88" s="34">
        <v>5.7</v>
      </c>
      <c r="D88" s="34"/>
      <c r="E88" s="35">
        <f t="shared" si="1"/>
        <v>7281750</v>
      </c>
      <c r="F88" s="36"/>
    </row>
    <row r="89" spans="1:6" ht="15">
      <c r="A89" s="32" t="s">
        <v>11</v>
      </c>
      <c r="B89" s="33">
        <v>2008</v>
      </c>
      <c r="C89" s="34">
        <v>5.57</v>
      </c>
      <c r="D89" s="34"/>
      <c r="E89" s="35">
        <f t="shared" si="1"/>
        <v>7115675</v>
      </c>
      <c r="F89" s="36"/>
    </row>
    <row r="90" spans="1:6" ht="15">
      <c r="A90" s="32" t="s">
        <v>11</v>
      </c>
      <c r="B90" s="33">
        <v>2008</v>
      </c>
      <c r="C90" s="34">
        <v>5.45</v>
      </c>
      <c r="D90" s="34"/>
      <c r="E90" s="35">
        <f t="shared" si="1"/>
        <v>6962375</v>
      </c>
      <c r="F90" s="36"/>
    </row>
    <row r="91" spans="1:6" ht="15">
      <c r="A91" s="32" t="s">
        <v>11</v>
      </c>
      <c r="B91" s="33">
        <v>2008</v>
      </c>
      <c r="C91" s="34">
        <v>5.39</v>
      </c>
      <c r="D91" s="34"/>
      <c r="E91" s="35">
        <f t="shared" si="1"/>
        <v>6885725</v>
      </c>
      <c r="F91" s="36"/>
    </row>
    <row r="92" spans="1:6" ht="15">
      <c r="A92" s="32" t="s">
        <v>11</v>
      </c>
      <c r="B92" s="33">
        <v>2008</v>
      </c>
      <c r="C92" s="34">
        <v>5.3</v>
      </c>
      <c r="D92" s="34"/>
      <c r="E92" s="35">
        <f t="shared" si="1"/>
        <v>6770750</v>
      </c>
      <c r="F92" s="36"/>
    </row>
    <row r="93" spans="1:6" ht="15">
      <c r="A93" s="32" t="s">
        <v>11</v>
      </c>
      <c r="B93" s="33">
        <v>2008</v>
      </c>
      <c r="C93" s="34">
        <v>5.3</v>
      </c>
      <c r="D93" s="34"/>
      <c r="E93" s="35">
        <f t="shared" si="1"/>
        <v>6770750</v>
      </c>
      <c r="F93" s="36"/>
    </row>
    <row r="94" spans="1:6" ht="15">
      <c r="A94" s="32" t="s">
        <v>11</v>
      </c>
      <c r="B94" s="33">
        <v>2008</v>
      </c>
      <c r="C94" s="34">
        <v>5.04</v>
      </c>
      <c r="D94" s="34"/>
      <c r="E94" s="35">
        <f t="shared" si="1"/>
        <v>6438600</v>
      </c>
      <c r="F94" s="36"/>
    </row>
    <row r="95" spans="1:6" ht="15">
      <c r="A95" s="32" t="s">
        <v>11</v>
      </c>
      <c r="B95" s="33">
        <v>2007</v>
      </c>
      <c r="C95" s="34">
        <v>5</v>
      </c>
      <c r="D95" s="34"/>
      <c r="E95" s="35">
        <f t="shared" si="1"/>
        <v>6387500</v>
      </c>
      <c r="F95" s="36"/>
    </row>
    <row r="96" spans="1:6" ht="15">
      <c r="A96" s="32" t="s">
        <v>11</v>
      </c>
      <c r="B96" s="33">
        <v>2007</v>
      </c>
      <c r="C96" s="34">
        <v>5.018</v>
      </c>
      <c r="D96" s="34"/>
      <c r="E96" s="35">
        <f t="shared" si="1"/>
        <v>6410495</v>
      </c>
      <c r="F96" s="36"/>
    </row>
    <row r="97" spans="1:6" ht="15">
      <c r="A97" s="32" t="s">
        <v>11</v>
      </c>
      <c r="B97" s="33">
        <v>2008</v>
      </c>
      <c r="C97" s="34">
        <v>5</v>
      </c>
      <c r="D97" s="34"/>
      <c r="E97" s="35">
        <f t="shared" si="1"/>
        <v>6387500</v>
      </c>
      <c r="F97" s="36"/>
    </row>
    <row r="98" spans="1:6" ht="15">
      <c r="A98" s="32" t="s">
        <v>11</v>
      </c>
      <c r="B98" s="33">
        <v>2008</v>
      </c>
      <c r="C98" s="34">
        <v>5</v>
      </c>
      <c r="D98" s="34">
        <f>SUM(C24:C98)</f>
        <v>880.4060000000002</v>
      </c>
      <c r="E98" s="35">
        <f t="shared" si="1"/>
        <v>6387500</v>
      </c>
      <c r="F98" s="36"/>
    </row>
    <row r="99" spans="1:6" ht="15">
      <c r="A99" s="37" t="s">
        <v>12</v>
      </c>
      <c r="B99" s="38">
        <v>2007</v>
      </c>
      <c r="C99" s="39">
        <v>14.2</v>
      </c>
      <c r="D99" s="39"/>
      <c r="E99" s="40">
        <f t="shared" si="1"/>
        <v>18140500</v>
      </c>
      <c r="F99" s="41" t="s">
        <v>13</v>
      </c>
    </row>
    <row r="100" spans="1:6" ht="15">
      <c r="A100" s="37" t="s">
        <v>12</v>
      </c>
      <c r="B100" s="38">
        <v>2007</v>
      </c>
      <c r="C100" s="39">
        <v>8.22</v>
      </c>
      <c r="D100" s="39">
        <f>+C99+C100</f>
        <v>22.42</v>
      </c>
      <c r="E100" s="40">
        <f t="shared" si="1"/>
        <v>10501050</v>
      </c>
      <c r="F100" s="41" t="s">
        <v>14</v>
      </c>
    </row>
    <row r="101" spans="1:6" ht="15.75" thickBot="1">
      <c r="A101" s="42"/>
      <c r="B101" s="43"/>
      <c r="C101" s="44"/>
      <c r="D101" s="44"/>
      <c r="E101" s="43"/>
      <c r="F101" s="45"/>
    </row>
    <row r="102" spans="1:6" ht="15.75" thickBot="1">
      <c r="A102" s="46" t="s">
        <v>15</v>
      </c>
      <c r="B102" s="47"/>
      <c r="C102" s="48">
        <f>SUM(C4:C100)</f>
        <v>1119.2630000000004</v>
      </c>
      <c r="D102" s="48">
        <f>SUM(D4:D100)</f>
        <v>1119.2630000000004</v>
      </c>
      <c r="E102" s="48">
        <f>SUM(E4:E100)/1000000000</f>
        <v>1.4298584825</v>
      </c>
      <c r="F102" s="49"/>
    </row>
    <row r="103" spans="1:6" ht="15">
      <c r="A103" s="50" t="s">
        <v>16</v>
      </c>
      <c r="B103" s="51"/>
      <c r="C103" s="52"/>
      <c r="D103" s="52"/>
      <c r="E103" s="53">
        <f>15746*1.03^3</f>
        <v>17206.079342</v>
      </c>
      <c r="F103" s="54"/>
    </row>
    <row r="104" spans="1:6" ht="15.75" thickBot="1">
      <c r="A104" s="55" t="s">
        <v>17</v>
      </c>
      <c r="B104" s="43"/>
      <c r="C104" s="44"/>
      <c r="D104" s="44"/>
      <c r="E104" s="56">
        <f>+E102/E103</f>
        <v>8.310193473359841E-05</v>
      </c>
      <c r="F104" s="45"/>
    </row>
    <row r="105" spans="1:6" ht="15">
      <c r="A105" s="57" t="s">
        <v>18</v>
      </c>
      <c r="B105" s="51"/>
      <c r="C105" s="52"/>
      <c r="D105" s="52"/>
      <c r="E105" s="52">
        <v>2.6</v>
      </c>
      <c r="F105" s="54"/>
    </row>
    <row r="106" spans="1:6" ht="15.75" thickBot="1">
      <c r="A106" s="58" t="s">
        <v>19</v>
      </c>
      <c r="B106" s="59"/>
      <c r="C106" s="60"/>
      <c r="D106" s="60"/>
      <c r="E106" s="61">
        <f>+(E105+E102)/E103</f>
        <v>0.000234211315802963</v>
      </c>
      <c r="F106" s="62"/>
    </row>
    <row r="107" spans="1:6" ht="15">
      <c r="A107" s="63" t="s">
        <v>20</v>
      </c>
      <c r="B107" s="64"/>
      <c r="C107" s="65"/>
      <c r="D107" s="65"/>
      <c r="E107" s="66">
        <f>+C102*10*(E105+E102)/E102</f>
        <v>31544.880489236803</v>
      </c>
      <c r="F107" s="67"/>
    </row>
    <row r="108" spans="1:6" ht="15.75" thickBot="1">
      <c r="A108" s="68" t="s">
        <v>21</v>
      </c>
      <c r="B108" s="69"/>
      <c r="C108" s="70"/>
      <c r="D108" s="70"/>
      <c r="E108" s="70">
        <f>+E107/640</f>
        <v>49.288875764432504</v>
      </c>
      <c r="F108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Probir</dc:creator>
  <cp:keywords/>
  <dc:description/>
  <cp:lastModifiedBy>Probir</cp:lastModifiedBy>
  <dcterms:created xsi:type="dcterms:W3CDTF">2009-01-27T23:41:31Z</dcterms:created>
  <dcterms:modified xsi:type="dcterms:W3CDTF">2009-01-28T06:15:45Z</dcterms:modified>
  <cp:category/>
  <cp:version/>
  <cp:contentType/>
  <cp:contentStatus/>
</cp:coreProperties>
</file>